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<sst xmlns="http://schemas.openxmlformats.org/spreadsheetml/2006/main" count="40" uniqueCount="27">
  <si>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1st</t>
  </si>
  <si>
    <t>2nd</t>
  </si>
  <si>
    <t>3rd</t>
  </si>
  <si>
    <t>4th</t>
  </si>
  <si>
    <t>5th</t>
  </si>
  <si>
    <t>reverse</t>
  </si>
  <si>
    <t>primary</t>
  </si>
  <si>
    <t>secondary</t>
  </si>
  <si>
    <t>transfer</t>
  </si>
  <si>
    <t>final</t>
  </si>
  <si>
    <t>Tire Diameter</t>
  </si>
  <si>
    <t>evo / rs</t>
  </si>
  <si>
    <t>MPH per RPM</t>
  </si>
  <si>
    <t>rear end</t>
  </si>
  <si>
    <t>galant stock</t>
  </si>
  <si>
    <t>Tire size converter</t>
  </si>
  <si>
    <t>Rim size</t>
  </si>
  <si>
    <t>Width</t>
  </si>
  <si>
    <t>Profile</t>
  </si>
  <si>
    <r>
      <t>BOLD</t>
    </r>
    <r>
      <rPr>
        <sz val="10"/>
        <rFont val="Arial"/>
        <family val="2"/>
      </rPr>
      <t xml:space="preserve"> indicates input value. Everything else is calculated.</t>
    </r>
  </si>
  <si>
    <t>stock secondary</t>
  </si>
  <si>
    <t>evo/rs plus</t>
  </si>
  <si>
    <t xml:space="preserve"> ggsx secondary</t>
  </si>
  <si>
    <t>dsm stock plus</t>
  </si>
  <si>
    <t>percent change</t>
  </si>
  <si>
    <t>galant stock plus</t>
  </si>
  <si>
    <t xml:space="preserve"> evo/rs secondary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</si>
</sst>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 topLeftCell="A1">
      <selection activeCell="A50" sqref="A50:IV50"/>
    </sheetView>
  </sheetViews>
  <sheetFormatPr defaultColWidth="9.140625" defaultRowHeight="12.75"/>
  <cols>
    <col min="1" max="1" width="13.28125" style="0" customWidth="1"/>
    <col min="2" max="2" width="11.00390625" style="0" customWidth="1"/>
    <col min="3" max="3" width="12.00390625" style="0" bestFit="1" customWidth="1"/>
    <col min="4" max="4" width="14.140625" style="0" customWidth="1"/>
    <col min="5" max="5" width="14.7109375" style="0" customWidth="1"/>
    <col min="6" max="7" width="15.57421875" style="0" customWidth="1"/>
    <col min="8" max="8" width="3.57421875" style="0" customWidth="1"/>
    <col min="9" max="9" width="15.7109375" style="0" customWidth="1"/>
    <col min="10" max="10" width="7.7109375" style="0" customWidth="1"/>
    <col min="11" max="11" width="9.00390625" style="0" customWidth="1"/>
  </cols>
  <sheetData>
    <row r="2" ht="12.75">
      <c r="A2" s="4" t="s">
        <v>19</v>
      </c>
    </row>
    <row r="4" spans="1:10" ht="12.75" customHeight="1">
      <c r="A4" s="1"/>
      <c r="B4" s="1" t="s">
        <v>14</v>
      </c>
      <c r="C4" s="1" t="s">
        <v>11</v>
      </c>
      <c r="D4" s="1" t="s">
        <v>21</v>
      </c>
      <c r="E4" s="1" t="s">
        <v>21</v>
      </c>
      <c r="F4" s="1" t="s">
        <v>23</v>
      </c>
      <c r="G4" s="1" t="s">
        <v>25</v>
      </c>
      <c r="H4" s="1"/>
      <c r="I4" s="1" t="s">
        <v>10</v>
      </c>
      <c r="J4" s="1"/>
    </row>
    <row r="5" spans="1:10" ht="12.75" customHeight="1">
      <c r="A5" s="1"/>
      <c r="B5" s="1"/>
      <c r="C5" s="1"/>
      <c r="D5" s="1" t="s">
        <v>20</v>
      </c>
      <c r="E5" s="1" t="s">
        <v>22</v>
      </c>
      <c r="F5" s="1" t="s">
        <v>22</v>
      </c>
      <c r="G5" s="1" t="s">
        <v>26</v>
      </c>
      <c r="H5" s="1"/>
      <c r="I5" s="7">
        <f>K9+((2*I9*(J9/100))/25.4)</f>
        <v>24.212598425196852</v>
      </c>
      <c r="J5" s="1"/>
    </row>
    <row r="7" spans="1:9" ht="12.75">
      <c r="A7" t="s">
        <v>0</v>
      </c>
      <c r="B7" s="4">
        <v>2.846</v>
      </c>
      <c r="C7" s="4">
        <v>2.571</v>
      </c>
      <c r="D7" s="4">
        <v>2.571</v>
      </c>
      <c r="E7" s="4">
        <v>2.571</v>
      </c>
      <c r="F7" s="4">
        <v>3.083</v>
      </c>
      <c r="G7" s="4">
        <v>2.846</v>
      </c>
      <c r="H7" s="4"/>
      <c r="I7" t="s">
        <v>15</v>
      </c>
    </row>
    <row r="8" spans="1:11" ht="12.75">
      <c r="A8" t="s">
        <v>1</v>
      </c>
      <c r="B8" s="4">
        <v>1.684</v>
      </c>
      <c r="C8" s="4">
        <v>1.6</v>
      </c>
      <c r="D8" s="4">
        <v>1.6</v>
      </c>
      <c r="E8" s="4">
        <v>1.6</v>
      </c>
      <c r="F8" s="4">
        <v>1.684</v>
      </c>
      <c r="G8" s="4">
        <v>1.684</v>
      </c>
      <c r="H8" s="4"/>
      <c r="I8" s="1" t="s">
        <v>17</v>
      </c>
      <c r="J8" s="1" t="s">
        <v>18</v>
      </c>
      <c r="K8" s="1" t="s">
        <v>16</v>
      </c>
    </row>
    <row r="9" spans="1:11" ht="12.75">
      <c r="A9" t="s">
        <v>2</v>
      </c>
      <c r="B9" s="4">
        <v>1.115</v>
      </c>
      <c r="C9" s="4">
        <v>1.16</v>
      </c>
      <c r="D9" s="4">
        <v>1.16</v>
      </c>
      <c r="E9" s="4">
        <v>1.16</v>
      </c>
      <c r="F9" s="4">
        <v>1.115</v>
      </c>
      <c r="G9" s="4">
        <v>1.115</v>
      </c>
      <c r="H9" s="4"/>
      <c r="I9" s="6">
        <v>195</v>
      </c>
      <c r="J9" s="6">
        <v>60</v>
      </c>
      <c r="K9" s="6">
        <v>15</v>
      </c>
    </row>
    <row r="10" spans="1:8" ht="12.75">
      <c r="A10" t="s">
        <v>3</v>
      </c>
      <c r="B10" s="4">
        <v>0.833</v>
      </c>
      <c r="C10" s="4">
        <v>0.862</v>
      </c>
      <c r="D10" s="4">
        <v>0.862</v>
      </c>
      <c r="E10" s="4">
        <v>0.862</v>
      </c>
      <c r="F10" s="4">
        <v>0.833</v>
      </c>
      <c r="G10" s="4">
        <v>0.833</v>
      </c>
      <c r="H10" s="4"/>
    </row>
    <row r="11" spans="1:8" ht="12.75">
      <c r="A11" t="s">
        <v>4</v>
      </c>
      <c r="B11" s="4">
        <v>0.666</v>
      </c>
      <c r="C11" s="4">
        <v>0.617</v>
      </c>
      <c r="D11" s="4">
        <v>0.617</v>
      </c>
      <c r="E11" s="4">
        <v>0.617</v>
      </c>
      <c r="F11" s="4">
        <v>0.666</v>
      </c>
      <c r="G11" s="4">
        <v>0.666</v>
      </c>
      <c r="H11" s="4"/>
    </row>
    <row r="12" spans="2:8" ht="12.75">
      <c r="B12" s="4"/>
      <c r="C12" s="4"/>
      <c r="D12" s="4"/>
      <c r="E12" s="4"/>
      <c r="F12" s="4"/>
      <c r="G12" s="4"/>
      <c r="H12" s="4"/>
    </row>
    <row r="13" spans="1:8" ht="12.75">
      <c r="A13" t="s">
        <v>5</v>
      </c>
      <c r="B13" s="4">
        <v>3.166</v>
      </c>
      <c r="C13" s="4">
        <v>3.166</v>
      </c>
      <c r="D13" s="4">
        <v>3.166</v>
      </c>
      <c r="E13" s="4">
        <v>3.166</v>
      </c>
      <c r="F13" s="4">
        <v>3.166</v>
      </c>
      <c r="G13" s="4">
        <v>3.166</v>
      </c>
      <c r="H13" s="4"/>
    </row>
    <row r="15" spans="1:8" ht="12.75">
      <c r="A15" t="s">
        <v>6</v>
      </c>
      <c r="B15" s="4">
        <v>1.275</v>
      </c>
      <c r="C15" s="4">
        <v>1.275</v>
      </c>
      <c r="D15" s="4">
        <v>1.275</v>
      </c>
      <c r="E15" s="5">
        <v>1.275</v>
      </c>
      <c r="F15" s="5">
        <v>1.275</v>
      </c>
      <c r="G15" s="4">
        <v>1.275</v>
      </c>
      <c r="H15" s="4"/>
    </row>
    <row r="16" spans="1:8" ht="12.75">
      <c r="A16" t="s">
        <v>7</v>
      </c>
      <c r="B16" s="4">
        <v>3.866</v>
      </c>
      <c r="C16" s="4">
        <v>4.26</v>
      </c>
      <c r="D16" s="4">
        <v>3.866</v>
      </c>
      <c r="E16" s="5">
        <v>3.1</v>
      </c>
      <c r="F16" s="4">
        <v>3.1</v>
      </c>
      <c r="G16" s="4">
        <v>4.26</v>
      </c>
      <c r="H16" s="4"/>
    </row>
    <row r="17" spans="2:8" ht="12.75">
      <c r="B17" s="4"/>
      <c r="C17" s="4"/>
      <c r="D17" s="4"/>
      <c r="E17" s="4"/>
      <c r="F17" s="4"/>
      <c r="G17" s="4"/>
      <c r="H17" s="4"/>
    </row>
    <row r="18" spans="1:8" ht="12.75">
      <c r="A18" t="s">
        <v>8</v>
      </c>
      <c r="B18" s="4">
        <v>1.09</v>
      </c>
      <c r="C18" s="4">
        <v>1.09</v>
      </c>
      <c r="D18" s="4">
        <v>1.09</v>
      </c>
      <c r="E18" s="4">
        <v>1.09</v>
      </c>
      <c r="F18" s="4">
        <v>1.09</v>
      </c>
      <c r="G18" s="4">
        <v>1.09</v>
      </c>
      <c r="H18" s="4"/>
    </row>
    <row r="19" spans="1:8" ht="12.75">
      <c r="A19" t="s">
        <v>13</v>
      </c>
      <c r="B19" s="3">
        <f aca="true" t="shared" si="0" ref="B19:G19">B16/B18</f>
        <v>3.546788990825688</v>
      </c>
      <c r="C19" s="3">
        <f t="shared" si="0"/>
        <v>3.9082568807339446</v>
      </c>
      <c r="D19" s="3">
        <f t="shared" si="0"/>
        <v>3.546788990825688</v>
      </c>
      <c r="E19" s="3">
        <f t="shared" si="0"/>
        <v>2.8440366972477062</v>
      </c>
      <c r="F19" s="3">
        <f t="shared" si="0"/>
        <v>2.8440366972477062</v>
      </c>
      <c r="G19" s="3">
        <f t="shared" si="0"/>
        <v>3.9082568807339446</v>
      </c>
      <c r="H19" s="3"/>
    </row>
    <row r="21" spans="1:8" ht="12.75">
      <c r="A21" t="s">
        <v>9</v>
      </c>
      <c r="B21" s="3">
        <f aca="true" t="shared" si="1" ref="B21:G21">PRODUCT(B15:B16)</f>
        <v>4.92915</v>
      </c>
      <c r="C21" s="3">
        <f t="shared" si="1"/>
        <v>5.4315</v>
      </c>
      <c r="D21" s="3">
        <f t="shared" si="1"/>
        <v>4.92915</v>
      </c>
      <c r="E21" s="3">
        <f t="shared" si="1"/>
        <v>3.9524999999999997</v>
      </c>
      <c r="F21" s="3">
        <f t="shared" si="1"/>
        <v>3.9524999999999997</v>
      </c>
      <c r="G21" s="3">
        <f t="shared" si="1"/>
        <v>5.4315</v>
      </c>
      <c r="H21" s="3"/>
    </row>
    <row r="23" ht="12.75">
      <c r="A23" t="s">
        <v>12</v>
      </c>
    </row>
    <row r="24" ht="12.75">
      <c r="A24" t="s">
        <v>0</v>
      </c>
    </row>
    <row r="25" spans="1:8" ht="12.75">
      <c r="A25">
        <v>1000</v>
      </c>
      <c r="B25" s="2">
        <f>(A:A/B7/B15/B16)*(I5*3.1415962)/12/5280*60</f>
        <v>5.134769036794033</v>
      </c>
      <c r="C25" s="2">
        <f>(A:A/C7/C15/C16)*(I5*3.1415962)/12/5280*60</f>
        <v>5.15829271742744</v>
      </c>
      <c r="D25" s="2">
        <f>(A:A/D7/D15/D16)*(I5*3.1415962)/12/5280*60</f>
        <v>5.683995596544463</v>
      </c>
      <c r="E25" s="2">
        <f>(A:A/E7/E21)*(I5*3.1415962)/12/5280*60</f>
        <v>7.088492572980933</v>
      </c>
      <c r="F25" s="2">
        <f>(A:A/F7/F21)*(I5*3.1415962)/12/5280*60</f>
        <v>5.911292379219584</v>
      </c>
      <c r="G25" s="2">
        <f>(A:A/G7/G21)*(I5*3.1415962)/12/5280*60</f>
        <v>4.6598631681328</v>
      </c>
      <c r="H25" s="2"/>
    </row>
    <row r="26" spans="1:8" ht="12.75">
      <c r="A26">
        <v>2000</v>
      </c>
      <c r="B26" s="2">
        <f>(A:A/B7/B15/B16)*(I5*3.1415962)/12/5280*60</f>
        <v>10.269538073588066</v>
      </c>
      <c r="C26" s="2">
        <f>(A:A/C7/C15/C16)*(I5*3.1415962)/12/5280*60</f>
        <v>10.31658543485488</v>
      </c>
      <c r="D26" s="2">
        <f>(A:A/D7/D15/D16)*(I5*3.1415962)/12/5280*60</f>
        <v>11.367991193088926</v>
      </c>
      <c r="E26" s="2">
        <f>(A:A/E7/E21)*(I5*3.1415962)/12/5280*60</f>
        <v>14.176985145961867</v>
      </c>
      <c r="F26" s="2">
        <f>(A:A/F7/F21)*(I5*3.1415962)/12/5280*60</f>
        <v>11.822584758439168</v>
      </c>
      <c r="G26" s="2">
        <f>(A:A/G7/G21)*(I5*3.1415962)/12/5280*60</f>
        <v>9.3197263362656</v>
      </c>
      <c r="H26" s="2"/>
    </row>
    <row r="27" spans="1:8" ht="12.75">
      <c r="A27">
        <v>3000</v>
      </c>
      <c r="B27" s="2">
        <f>(A:A/B7/B15/B16)*(I5*3.1415962)/12/5280*60</f>
        <v>15.40430711038209</v>
      </c>
      <c r="C27" s="2">
        <f>(A:A/C7/C15/C16)*(I5*3.1415962)/12/5280*60</f>
        <v>15.474878152282319</v>
      </c>
      <c r="D27" s="2">
        <f>(A:A/D7/D15/D16)*(I5*3.1415962)/12/5280*60</f>
        <v>17.05198678963339</v>
      </c>
      <c r="E27" s="2">
        <f>(A:A/E7/E21)*(I5*3.1415962)/12/5280*60</f>
        <v>21.2654777189428</v>
      </c>
      <c r="F27" s="2">
        <f>(A:A/F7/F21)*(I5*3.1415962)/12/5280*60</f>
        <v>17.733877137658755</v>
      </c>
      <c r="G27" s="2">
        <f>(A:A/G7/G21)*(I5*3.1415962)/12/5280*60</f>
        <v>13.979589504398398</v>
      </c>
      <c r="H27" s="2"/>
    </row>
    <row r="28" spans="1:8" ht="12.75">
      <c r="A28">
        <v>4000</v>
      </c>
      <c r="B28" s="2">
        <f>(A:A/B7/B15/B16)*(I5*3.1415962)/12/5280*60</f>
        <v>20.539076147176132</v>
      </c>
      <c r="C28" s="2">
        <f>(A:A/C7/C15/C16)*(I5*3.1415962)/12/5280*60</f>
        <v>20.63317086970976</v>
      </c>
      <c r="D28" s="2">
        <f>(A:A/D7/D15/D16)*(I5*3.1415962)/12/5280*60</f>
        <v>22.735982386177852</v>
      </c>
      <c r="E28" s="2">
        <f>(A:A/E7/E21)*(I5*3.1415962)/12/5280*60</f>
        <v>28.353970291923734</v>
      </c>
      <c r="F28" s="2">
        <f>(A:A/F7/F21)*(I5*3.1415962)/12/5280*60</f>
        <v>23.645169516878337</v>
      </c>
      <c r="G28" s="2">
        <f>(A:A/G7/G21)*(I5*3.1415962)/12/5280*60</f>
        <v>18.6394526725312</v>
      </c>
      <c r="H28" s="2"/>
    </row>
    <row r="29" spans="1:8" ht="12.75">
      <c r="A29">
        <v>5000</v>
      </c>
      <c r="B29" s="2">
        <f>(A:A/B7/B15/B16)*(I5*3.1415962)/12/5280*60</f>
        <v>25.673845183970162</v>
      </c>
      <c r="C29" s="2">
        <f>(A:A/C7/C15/C16)*(I5*3.1415962)/12/5280*60</f>
        <v>25.791463587137198</v>
      </c>
      <c r="D29" s="2">
        <f>(A:A/D7/D15/D16)*(I5*3.1415962)/12/5280*60</f>
        <v>28.419977982722315</v>
      </c>
      <c r="E29" s="2">
        <f>(A:A/E7/E21)*(I5*3.1415962)/12/5280*60</f>
        <v>35.44246286490467</v>
      </c>
      <c r="F29" s="2">
        <f>(A:A/F7/F21)*(I5*3.1415962)/12/5280*60</f>
        <v>29.556461896097918</v>
      </c>
      <c r="G29" s="2">
        <f>(A:A/G7/G21)*(I5*3.1415962)/12/5280*60</f>
        <v>23.299315840663997</v>
      </c>
      <c r="H29" s="2"/>
    </row>
    <row r="30" spans="1:8" ht="12.75">
      <c r="A30">
        <v>6000</v>
      </c>
      <c r="B30" s="2">
        <f>(A:A/B7/B15/B16)*(I5*3.1415962)/12/5280*60</f>
        <v>30.80861422076418</v>
      </c>
      <c r="C30" s="2">
        <f>(A:A/C7/C15/C16)*(I5*3.1415962)/12/5280*60</f>
        <v>30.949756304564637</v>
      </c>
      <c r="D30" s="2">
        <f>(A:A/D7/D15/D16)*(I5*3.1415962)/12/5280*60</f>
        <v>34.10397357926678</v>
      </c>
      <c r="E30" s="2">
        <f>(A:A/E7/E21)*(I5*3.1415962)/12/5280*60</f>
        <v>42.5309554378856</v>
      </c>
      <c r="F30" s="2">
        <f>(A:A/F7/F21)*(I5*3.1415962)/12/5280*60</f>
        <v>35.46775427531751</v>
      </c>
      <c r="G30" s="2">
        <f>(A:A/G7/G21)*(I5*3.1415962)/12/5280*60</f>
        <v>27.959179008796795</v>
      </c>
      <c r="H30" s="2"/>
    </row>
    <row r="31" spans="1:8" ht="12.75">
      <c r="A31">
        <v>7000</v>
      </c>
      <c r="B31" s="2">
        <f>(A:A/B7/B15/B16)*(I5*3.1415962)/12/5280*60</f>
        <v>35.94338325755822</v>
      </c>
      <c r="C31" s="2">
        <f>(A:A/C7/C15/C16)*(I5*3.1415962)/12/5280*60</f>
        <v>36.10804902199208</v>
      </c>
      <c r="D31" s="2">
        <f>(A:A/D7/D15/D16)*(I5*3.1415962)/12/5280*60</f>
        <v>39.787969175811234</v>
      </c>
      <c r="E31" s="2">
        <f>(A:A/E7/E21)*(I5*3.1415962)/12/5280*60</f>
        <v>49.61944801086653</v>
      </c>
      <c r="F31" s="2">
        <f>(A:A/F7/F21)*(I5*3.1415962)/12/5280*60</f>
        <v>41.3790466545371</v>
      </c>
      <c r="G31" s="2">
        <f>(A:A/G7/G21)*(I5*3.1415962)/12/5280*60</f>
        <v>32.6190421769296</v>
      </c>
      <c r="H31" s="2"/>
    </row>
    <row r="32" spans="1:8" ht="12.75">
      <c r="A32">
        <v>8000</v>
      </c>
      <c r="B32" s="2">
        <f>(A:A/B7/B15/B16)*(I5*3.1415962)/12/5280*60</f>
        <v>41.078152294352265</v>
      </c>
      <c r="C32" s="2">
        <f>(A:A/C7/C15/C16)*(I5*3.1415962)/12/5280*60</f>
        <v>41.26634173941952</v>
      </c>
      <c r="D32" s="2">
        <f>(A:A/D7/D15/D16)*(I5*3.1415962)/12/5280*60</f>
        <v>45.471964772355705</v>
      </c>
      <c r="E32" s="2">
        <f>(A:A/E7/E21)*(I5*3.1415962)/12/5280*60</f>
        <v>56.70794058384747</v>
      </c>
      <c r="F32" s="2">
        <f>(A:A/F7/F21)*(I5*3.1415962)/12/5280*60</f>
        <v>47.29033903375667</v>
      </c>
      <c r="G32" s="2">
        <f>(A:A/G7/G21)*(I5*3.1415962)/12/5280*60</f>
        <v>37.2789053450624</v>
      </c>
      <c r="H32" s="2"/>
    </row>
    <row r="33" spans="1:8" ht="12.75">
      <c r="A33">
        <v>9000</v>
      </c>
      <c r="B33" s="2">
        <f>(A:A/B7/B15/B16)*(I5*3.1415962)/12/5280*60</f>
        <v>46.21292133114628</v>
      </c>
      <c r="C33" s="2">
        <f>(A:A/C7/C15/C16)*(I5*3.1415962)/12/5280*60</f>
        <v>46.42463445684696</v>
      </c>
      <c r="D33" s="2">
        <f>(A:A/D7/D15/D16)*(I5*3.1415962)/12/5280*60</f>
        <v>51.15596036890017</v>
      </c>
      <c r="E33" s="2">
        <f>(A:A/E7/E21)*(I5*3.1415962)/12/5280*60</f>
        <v>63.7964331568284</v>
      </c>
      <c r="F33" s="2">
        <f>(A:A/F7/F21)*(I5*3.1415962)/12/5280*60</f>
        <v>53.20163141297627</v>
      </c>
      <c r="G33" s="2">
        <f>(A:A/G7/G21)*(I5*3.1415962)/12/5280*60</f>
        <v>41.9387685131952</v>
      </c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1:8" ht="12.75">
      <c r="A35" t="s">
        <v>24</v>
      </c>
      <c r="B35" s="8">
        <f>B33/B33-1</f>
        <v>0</v>
      </c>
      <c r="C35" s="8">
        <f>C33/B33-1</f>
        <v>0.0045812538918197365</v>
      </c>
      <c r="D35" s="8">
        <f>D33/B33-1</f>
        <v>0.10696227148969273</v>
      </c>
      <c r="E35" s="8">
        <f>E33/B33-1</f>
        <v>0.38048907792875886</v>
      </c>
      <c r="F35" s="8">
        <f>F33/B33-1</f>
        <v>0.15122848503238373</v>
      </c>
      <c r="G35" s="8">
        <f>G33/B33-1</f>
        <v>-0.09248826291079804</v>
      </c>
      <c r="H35" s="8"/>
    </row>
    <row r="36" spans="2:8" ht="12.75">
      <c r="B36" s="2"/>
      <c r="C36" s="2"/>
      <c r="D36" s="2"/>
      <c r="E36" s="2"/>
      <c r="F36" s="2"/>
      <c r="G36" s="2"/>
      <c r="H36" s="2"/>
    </row>
    <row r="37" spans="1:8" ht="12.75">
      <c r="A37" t="s">
        <v>1</v>
      </c>
      <c r="B37" s="2"/>
      <c r="C37" s="2"/>
      <c r="D37" s="2"/>
      <c r="E37" s="2"/>
      <c r="F37" s="2"/>
      <c r="G37" s="2"/>
      <c r="H37" s="2"/>
    </row>
    <row r="38" spans="1:8" ht="12.75">
      <c r="A38">
        <v>1000</v>
      </c>
      <c r="B38" s="2">
        <f>(A:A/B8/B15/B16)*(I5*3.1415962)/12/5280*60</f>
        <v>8.67788163819229</v>
      </c>
      <c r="C38" s="2">
        <f>(A:A/C8/C15/C16)*(I5*3.1415962)/12/5280*60</f>
        <v>8.288731610316217</v>
      </c>
      <c r="D38" s="2">
        <f>(A:A/D8/D15/D16)*(I5*3.1415962)/12/5280*60</f>
        <v>9.133470424197384</v>
      </c>
      <c r="E38" s="2">
        <f>(A:A/E8/E21)*(I5*3.1415962)/12/5280*60</f>
        <v>11.390321503208739</v>
      </c>
      <c r="F38" s="2">
        <f>(A:A/F8/F21)*(I5*3.1415962)/12/5280*60</f>
        <v>10.822158197823033</v>
      </c>
      <c r="G38" s="2">
        <f>(A:A/G8/G21)*(I5*3.1415962)/12/5280*60</f>
        <v>7.875279439730374</v>
      </c>
      <c r="H38" s="2"/>
    </row>
    <row r="39" spans="1:8" ht="12.75">
      <c r="A39">
        <v>2000</v>
      </c>
      <c r="B39" s="2">
        <f>(A:A/B8/B15/B16)*(I5*3.1415962)/12/5280*60</f>
        <v>17.35576327638458</v>
      </c>
      <c r="C39" s="2">
        <f>(A:A/C8/C15/C16)*(I5*3.1415962)/12/5280*60</f>
        <v>16.577463220632435</v>
      </c>
      <c r="D39" s="2">
        <f>(A:A/D8/D15/D16)*(I5*3.1415962)/12/5280*60</f>
        <v>18.266940848394768</v>
      </c>
      <c r="E39" s="2">
        <f>(A:A/E8/E21)*(I5*3.1415962)/12/5280*60</f>
        <v>22.780643006417478</v>
      </c>
      <c r="F39" s="2">
        <f>(A:A/F8/F21)*(I5*3.1415962)/12/5280*60</f>
        <v>21.644316395646065</v>
      </c>
      <c r="G39" s="2">
        <f>(A:A/G8/G21)*(I5*3.1415962)/12/5280*60</f>
        <v>15.750558879460748</v>
      </c>
      <c r="H39" s="2"/>
    </row>
    <row r="40" spans="1:8" ht="12.75">
      <c r="A40">
        <v>3000</v>
      </c>
      <c r="B40" s="2">
        <f>(A:A/B8/B15/B16)*(I5*3.1415962)/12/5280*60</f>
        <v>26.033644914576865</v>
      </c>
      <c r="C40" s="2">
        <f>(A:A/C8/C15/C16)*(I5*3.1415962)/12/5280*60</f>
        <v>24.86619483094866</v>
      </c>
      <c r="D40" s="2">
        <f>(A:A/D8/D15/D16)*(I5*3.1415962)/12/5280*60</f>
        <v>27.400411272592148</v>
      </c>
      <c r="E40" s="2">
        <f>(A:A/E8/E21)*(I5*3.1415962)/12/5280*60</f>
        <v>34.17096450962622</v>
      </c>
      <c r="F40" s="2">
        <f>(A:A/F8/F21)*(I5*3.1415962)/12/5280*60</f>
        <v>32.466474593469094</v>
      </c>
      <c r="G40" s="2">
        <f>(A:A/G8/G21)*(I5*3.1415962)/12/5280*60</f>
        <v>23.62583831919112</v>
      </c>
      <c r="H40" s="2"/>
    </row>
    <row r="41" spans="1:8" ht="12.75">
      <c r="A41">
        <v>4000</v>
      </c>
      <c r="B41" s="2">
        <f>(A:A/B8/B15/B16)*(I5*3.1415962)/12/5280*60</f>
        <v>34.71152655276916</v>
      </c>
      <c r="C41" s="2">
        <f>(A:A/C8/C15/C16)*(I5*3.1415962)/12/5280*60</f>
        <v>33.15492644126487</v>
      </c>
      <c r="D41" s="2">
        <f>(A:A/D8/D15/D16)*(I5*3.1415962)/12/5280*60</f>
        <v>36.533881696789535</v>
      </c>
      <c r="E41" s="2">
        <f>(A:A/E8/E21)*(I5*3.1415962)/12/5280*60</f>
        <v>45.561286012834955</v>
      </c>
      <c r="F41" s="2">
        <f>(A:A/F8/F21)*(I5*3.1415962)/12/5280*60</f>
        <v>43.28863279129213</v>
      </c>
      <c r="G41" s="2">
        <f>(A:A/G8/G21)*(I5*3.1415962)/12/5280*60</f>
        <v>31.501117758921495</v>
      </c>
      <c r="H41" s="2"/>
    </row>
    <row r="42" spans="1:8" ht="12.75">
      <c r="A42">
        <v>5000</v>
      </c>
      <c r="B42" s="2">
        <f>(A:A/B8/B15/B16)*(I5*3.1415962)/12/5280*60</f>
        <v>43.38940819096143</v>
      </c>
      <c r="C42" s="2">
        <f>(A:A/C8/C15/C16)*(I5*3.1415962)/12/5280*60</f>
        <v>41.44365805158108</v>
      </c>
      <c r="D42" s="2">
        <f>(A:A/D8/D15/D16)*(I5*3.1415962)/12/5280*60</f>
        <v>45.66735212098691</v>
      </c>
      <c r="E42" s="2">
        <f>(A:A/E8/E21)*(I5*3.1415962)/12/5280*60</f>
        <v>56.951607516043694</v>
      </c>
      <c r="F42" s="2">
        <f>(A:A/F8/F21)*(I5*3.1415962)/12/5280*60</f>
        <v>54.11079098911515</v>
      </c>
      <c r="G42" s="2">
        <f>(A:A/G8/G21)*(I5*3.1415962)/12/5280*60</f>
        <v>39.37639719865187</v>
      </c>
      <c r="H42" s="2"/>
    </row>
    <row r="43" spans="1:8" ht="12.75">
      <c r="A43">
        <v>6000</v>
      </c>
      <c r="B43" s="2">
        <f>(A:A/B8/B15/B16)*(I5*3.1415962)/12/5280*60</f>
        <v>52.06728982915373</v>
      </c>
      <c r="C43" s="2">
        <f>(A:A/C8/C15/C16)*(I5*3.1415962)/12/5280*60</f>
        <v>49.73238966189732</v>
      </c>
      <c r="D43" s="2">
        <f>(A:A/D8/D15/D16)*(I5*3.1415962)/12/5280*60</f>
        <v>54.800822545184296</v>
      </c>
      <c r="E43" s="2">
        <f>(A:A/E8/E21)*(I5*3.1415962)/12/5280*60</f>
        <v>68.34192901925243</v>
      </c>
      <c r="F43" s="2">
        <f>(A:A/F8/F21)*(I5*3.1415962)/12/5280*60</f>
        <v>64.93294918693819</v>
      </c>
      <c r="G43" s="2">
        <f>(A:A/G8/G21)*(I5*3.1415962)/12/5280*60</f>
        <v>47.25167663838224</v>
      </c>
      <c r="H43" s="2"/>
    </row>
    <row r="44" spans="1:8" ht="12.75">
      <c r="A44">
        <v>7000</v>
      </c>
      <c r="B44" s="2">
        <f>(A:A/B8/B15/B16)*(I5*3.1415962)/12/5280*60</f>
        <v>60.74517146734602</v>
      </c>
      <c r="C44" s="2">
        <f>(A:A/C8/C15/C16)*(I5*3.1415962)/12/5280*60</f>
        <v>58.02112127221352</v>
      </c>
      <c r="D44" s="2">
        <f>(A:A/D8/D15/D16)*(I5*3.1415962)/12/5280*60</f>
        <v>63.934292969381694</v>
      </c>
      <c r="E44" s="2">
        <f>(A:A/E8/E21)*(I5*3.1415962)/12/5280*60</f>
        <v>79.73225052246116</v>
      </c>
      <c r="F44" s="2">
        <f>(A:A/F8/F21)*(I5*3.1415962)/12/5280*60</f>
        <v>75.7551073847612</v>
      </c>
      <c r="G44" s="2">
        <f>(A:A/G8/G21)*(I5*3.1415962)/12/5280*60</f>
        <v>55.126956078112606</v>
      </c>
      <c r="H44" s="2"/>
    </row>
    <row r="45" spans="1:8" ht="12.75">
      <c r="A45">
        <v>8000</v>
      </c>
      <c r="B45" s="2">
        <f>(A:A/B8/B15/B16)*(I5*3.1415962)/12/5280*60</f>
        <v>69.42305310553832</v>
      </c>
      <c r="C45" s="2">
        <f>(A:A/C8/C15/C16)*(I5*3.1415962)/12/5280*60</f>
        <v>66.30985288252974</v>
      </c>
      <c r="D45" s="2">
        <f>(A:A/D8/D15/D16)*(I5*3.1415962)/12/5280*60</f>
        <v>73.06776339357907</v>
      </c>
      <c r="E45" s="2">
        <f>(A:A/E8/E21)*(I5*3.1415962)/12/5280*60</f>
        <v>91.12257202566991</v>
      </c>
      <c r="F45" s="2">
        <f>(A:A/F8/F21)*(I5*3.1415962)/12/5280*60</f>
        <v>86.57726558258426</v>
      </c>
      <c r="G45" s="2">
        <f>(A:A/G8/G21)*(I5*3.1415962)/12/5280*60</f>
        <v>63.00223551784299</v>
      </c>
      <c r="H45" s="2"/>
    </row>
    <row r="46" spans="1:8" ht="12.75">
      <c r="A46">
        <v>9000</v>
      </c>
      <c r="B46" s="2">
        <f>(A:A/B8/B15/B16)*(I5*3.1415962)/12/5280*60</f>
        <v>78.1009347437306</v>
      </c>
      <c r="C46" s="2">
        <f>(A:A/C8/C15/C16)*(I5*3.1415962)/12/5280*60</f>
        <v>74.59858449284597</v>
      </c>
      <c r="D46" s="2">
        <f>(A:A/D8/D15/D16)*(I5*3.1415962)/12/5280*60</f>
        <v>82.20123381777644</v>
      </c>
      <c r="E46" s="2">
        <f>(A:A/E8/E21)*(I5*3.1415962)/12/5280*60</f>
        <v>102.51289352887864</v>
      </c>
      <c r="F46" s="2">
        <f>(A:A/F8/F21)*(I5*3.1415962)/12/5280*60</f>
        <v>97.39942378040725</v>
      </c>
      <c r="G46" s="2">
        <f>(A:A/G8/G21)*(I5*3.1415962)/12/5280*60</f>
        <v>70.87751495757335</v>
      </c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1:8" ht="12.75">
      <c r="A48" t="s">
        <v>24</v>
      </c>
      <c r="B48" s="8">
        <f>B46/B46-1</f>
        <v>0</v>
      </c>
      <c r="C48" s="8">
        <f>C46/B46-1</f>
        <v>-0.044843896713614884</v>
      </c>
      <c r="D48" s="8">
        <f>D46/B46-1</f>
        <v>0.05249999999999977</v>
      </c>
      <c r="E48" s="8">
        <f>E46/B46-1</f>
        <v>0.3125693548387096</v>
      </c>
      <c r="F48" s="8">
        <f>F46/B46-1</f>
        <v>0.24709677419354814</v>
      </c>
      <c r="G48" s="8">
        <f>G46/B46-1</f>
        <v>-0.09248826291079826</v>
      </c>
      <c r="H48" s="8"/>
    </row>
    <row r="49" spans="2:8" ht="12.75">
      <c r="B49" s="2"/>
      <c r="C49" s="2"/>
      <c r="D49" s="2"/>
      <c r="E49" s="2"/>
      <c r="F49" s="2"/>
      <c r="G49" s="2"/>
      <c r="H49" s="2"/>
    </row>
    <row r="50" spans="1:8" ht="12.75">
      <c r="A50" t="s">
        <v>2</v>
      </c>
      <c r="B50" s="2"/>
      <c r="C50" s="2"/>
      <c r="D50" s="2"/>
      <c r="E50" s="2"/>
      <c r="F50" s="2"/>
      <c r="G50" s="2"/>
      <c r="H50" s="2"/>
    </row>
    <row r="51" spans="1:8" ht="12.75">
      <c r="A51">
        <v>1000</v>
      </c>
      <c r="B51" s="2">
        <f>(A:A/B9/B15/B16)*(I5*3.1415962)/12/5280*60</f>
        <v>13.106325272390862</v>
      </c>
      <c r="C51" s="2">
        <f>(A:A/C9/C15/C16)*(I5*3.1415962)/12/5280*60</f>
        <v>11.432733255608577</v>
      </c>
      <c r="D51" s="2">
        <f>(A:A/D9/D15/D16)*(I5*3.1415962)/12/5280*60</f>
        <v>12.597890240272251</v>
      </c>
      <c r="E51" s="2">
        <f>(A:A/E9/E21)*(I5*3.1415962)/12/5280*60</f>
        <v>15.710788280287916</v>
      </c>
      <c r="F51" s="2">
        <f>(A:A/F9/F21)*(I5*3.1415962)/12/5280*60</f>
        <v>16.344855968730027</v>
      </c>
      <c r="G51" s="2">
        <f>(A:A/G9/G21)*(I5*3.1415962)/12/5280*60</f>
        <v>11.894144014803542</v>
      </c>
      <c r="H51" s="2"/>
    </row>
    <row r="52" spans="1:8" ht="12.75">
      <c r="A52">
        <v>2000</v>
      </c>
      <c r="B52" s="2">
        <f>(A:A/B9/B15/B16)*(I5*3.1415962)/12/5280*60</f>
        <v>26.212650544781724</v>
      </c>
      <c r="C52" s="2">
        <f>(A:A/C9/C15/C16)*(I5*3.1415962)/12/5280*60</f>
        <v>22.865466511217154</v>
      </c>
      <c r="D52" s="2">
        <f>(A:A/D9/D15/D16)*(I5*3.1415962)/12/5280*60</f>
        <v>25.195780480544503</v>
      </c>
      <c r="E52" s="2">
        <f>(A:A/E9/E21)*(I5*3.1415962)/12/5280*60</f>
        <v>31.421576560575833</v>
      </c>
      <c r="F52" s="2">
        <f>(A:A/F9/F21)*(I5*3.1415962)/12/5280*60</f>
        <v>32.68971193746005</v>
      </c>
      <c r="G52" s="2">
        <f>(A:A/G9/G21)*(I5*3.1415962)/12/5280*60</f>
        <v>23.788288029607084</v>
      </c>
      <c r="H52" s="2"/>
    </row>
    <row r="53" spans="1:8" ht="12.75">
      <c r="A53">
        <v>3000</v>
      </c>
      <c r="B53" s="2">
        <f>(A:A/B9/B15/B16)*(I5*3.1415962)/12/5280*60</f>
        <v>39.31897581717259</v>
      </c>
      <c r="C53" s="2">
        <f>(A:A/C9/C15/C16)*(I5*3.1415962)/12/5280*60</f>
        <v>34.298199766825725</v>
      </c>
      <c r="D53" s="2">
        <f>(A:A/D9/D15/D16)*(I5*3.1415962)/12/5280*60</f>
        <v>37.79367072081676</v>
      </c>
      <c r="E53" s="2">
        <f>(A:A/E9/E21)*(I5*3.1415962)/12/5280*60</f>
        <v>47.132364840863744</v>
      </c>
      <c r="F53" s="2">
        <f>(A:A/F9/F21)*(I5*3.1415962)/12/5280*60</f>
        <v>49.034567906190084</v>
      </c>
      <c r="G53" s="2">
        <f>(A:A/G9/G21)*(I5*3.1415962)/12/5280*60</f>
        <v>35.68243204441062</v>
      </c>
      <c r="H53" s="2"/>
    </row>
    <row r="54" spans="1:8" ht="12.75">
      <c r="A54">
        <v>4000</v>
      </c>
      <c r="B54" s="2">
        <f>(A:A/B9/B15/B16)*(I5*3.1415962)/12/5280*60</f>
        <v>52.42530108956345</v>
      </c>
      <c r="C54" s="2">
        <f>(A:A/C9/C15/C16)*(I5*3.1415962)/12/5280*60</f>
        <v>45.73093302243431</v>
      </c>
      <c r="D54" s="2">
        <f>(A:A/D9/D15/D16)*(I5*3.1415962)/12/5280*60</f>
        <v>50.391560961089006</v>
      </c>
      <c r="E54" s="2">
        <f>(A:A/E9/E21)*(I5*3.1415962)/12/5280*60</f>
        <v>62.843153121151666</v>
      </c>
      <c r="F54" s="2">
        <f>(A:A/F9/F21)*(I5*3.1415962)/12/5280*60</f>
        <v>65.3794238749201</v>
      </c>
      <c r="G54" s="2">
        <f>(A:A/G9/G21)*(I5*3.1415962)/12/5280*60</f>
        <v>47.57657605921417</v>
      </c>
      <c r="H54" s="2"/>
    </row>
    <row r="55" spans="1:8" ht="12.75">
      <c r="A55">
        <v>5000</v>
      </c>
      <c r="B55" s="2">
        <f>(A:A/B9/B15/B16)*(I5*3.1415962)/12/5280*60</f>
        <v>65.53162636195432</v>
      </c>
      <c r="C55" s="2">
        <f>(A:A/C9/C15/C16)*(I5*3.1415962)/12/5280*60</f>
        <v>57.16366627804289</v>
      </c>
      <c r="D55" s="2">
        <f>(A:A/D9/D15/D16)*(I5*3.1415962)/12/5280*60</f>
        <v>62.98945120136127</v>
      </c>
      <c r="E55" s="2">
        <f>(A:A/E9/E21)*(I5*3.1415962)/12/5280*60</f>
        <v>78.55394140143957</v>
      </c>
      <c r="F55" s="2">
        <f>(A:A/F9/F21)*(I5*3.1415962)/12/5280*60</f>
        <v>81.72427984365012</v>
      </c>
      <c r="G55" s="2">
        <f>(A:A/G9/G21)*(I5*3.1415962)/12/5280*60</f>
        <v>59.47072007401769</v>
      </c>
      <c r="H55" s="2"/>
    </row>
    <row r="56" spans="1:8" ht="12.75">
      <c r="A56">
        <v>6000</v>
      </c>
      <c r="B56" s="2">
        <f>(A:A/B9/B15/B16)*(I5*3.1415962)/12/5280*60</f>
        <v>78.63795163434519</v>
      </c>
      <c r="C56" s="2">
        <f>(A:A/C9/C15/C16)*(I5*3.1415962)/12/5280*60</f>
        <v>68.59639953365145</v>
      </c>
      <c r="D56" s="2">
        <f>(A:A/D9/D15/D16)*(I5*3.1415962)/12/5280*60</f>
        <v>75.58734144163353</v>
      </c>
      <c r="E56" s="2">
        <f>(A:A/E9/E21)*(I5*3.1415962)/12/5280*60</f>
        <v>94.26472968172749</v>
      </c>
      <c r="F56" s="2">
        <f>(A:A/F9/F21)*(I5*3.1415962)/12/5280*60</f>
        <v>98.06913581238017</v>
      </c>
      <c r="G56" s="2">
        <f>(A:A/G9/G21)*(I5*3.1415962)/12/5280*60</f>
        <v>71.36486408882124</v>
      </c>
      <c r="H56" s="2"/>
    </row>
    <row r="57" spans="1:8" ht="12.75">
      <c r="A57">
        <v>7000</v>
      </c>
      <c r="B57" s="2">
        <f>(A:A/B9/B15/B16)*(I5*3.1415962)/12/5280*60</f>
        <v>91.74427690673608</v>
      </c>
      <c r="C57" s="2">
        <f>(A:A/C9/C15/C16)*(I5*3.1415962)/12/5280*60</f>
        <v>80.02913278926003</v>
      </c>
      <c r="D57" s="2">
        <f>(A:A/D9/D15/D16)*(I5*3.1415962)/12/5280*60</f>
        <v>88.18523168190578</v>
      </c>
      <c r="E57" s="2">
        <f>(A:A/E9/E21)*(I5*3.1415962)/12/5280*60</f>
        <v>109.97551796201542</v>
      </c>
      <c r="F57" s="2">
        <f>(A:A/F9/F21)*(I5*3.1415962)/12/5280*60</f>
        <v>114.41399178111018</v>
      </c>
      <c r="G57" s="2">
        <f>(A:A/G9/G21)*(I5*3.1415962)/12/5280*60</f>
        <v>83.25900810362478</v>
      </c>
      <c r="H57" s="2"/>
    </row>
    <row r="58" spans="1:8" ht="12.75">
      <c r="A58">
        <v>8000</v>
      </c>
      <c r="B58" s="2">
        <f>(A:A/B9/B15/B16)*(I5*3.1415962)/12/5280*60</f>
        <v>104.8506021791269</v>
      </c>
      <c r="C58" s="2">
        <f>(A:A/C9/C15/C16)*(I5*3.1415962)/12/5280*60</f>
        <v>91.46186604486861</v>
      </c>
      <c r="D58" s="2">
        <f>(A:A/D9/D15/D16)*(I5*3.1415962)/12/5280*60</f>
        <v>100.78312192217801</v>
      </c>
      <c r="E58" s="2">
        <f>(A:A/E9/E21)*(I5*3.1415962)/12/5280*60</f>
        <v>125.68630624230333</v>
      </c>
      <c r="F58" s="2">
        <f>(A:A/F9/F21)*(I5*3.1415962)/12/5280*60</f>
        <v>130.7588477498402</v>
      </c>
      <c r="G58" s="2">
        <f>(A:A/G9/G21)*(I5*3.1415962)/12/5280*60</f>
        <v>95.15315211842834</v>
      </c>
      <c r="H58" s="2"/>
    </row>
    <row r="59" spans="1:8" ht="12.75">
      <c r="A59">
        <v>9000</v>
      </c>
      <c r="B59" s="2">
        <f>(A:A/B9/B15/B16)*(I5*3.1415962)/12/5280*60</f>
        <v>117.95692745151779</v>
      </c>
      <c r="C59" s="2">
        <f>(A:A/C9/C15/C16)*(I5*3.1415962)/12/5280*60</f>
        <v>102.89459930047718</v>
      </c>
      <c r="D59" s="2">
        <f>(A:A/D9/D15/D16)*(I5*3.1415962)/12/5280*60</f>
        <v>113.3810121624503</v>
      </c>
      <c r="E59" s="2">
        <f>(A:A/E9/E21)*(I5*3.1415962)/12/5280*60</f>
        <v>141.3970945225912</v>
      </c>
      <c r="F59" s="2">
        <f>(A:A/F9/F21)*(I5*3.1415962)/12/5280*60</f>
        <v>147.10370371857027</v>
      </c>
      <c r="G59" s="2">
        <f>(A:A/G9/G21)*(I5*3.1415962)/12/5280*60</f>
        <v>107.04729613323187</v>
      </c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1:8" ht="12.75">
      <c r="A61" t="s">
        <v>24</v>
      </c>
      <c r="B61" s="8">
        <f>B59/B59-1</f>
        <v>0</v>
      </c>
      <c r="C61" s="8">
        <f>C59/B59-1</f>
        <v>-0.1276934596082241</v>
      </c>
      <c r="D61" s="8">
        <f>D59/B59-1</f>
        <v>-0.03879310344827569</v>
      </c>
      <c r="E61" s="8">
        <f>E59/B59-1</f>
        <v>0.1987180200222467</v>
      </c>
      <c r="F61" s="8">
        <f>F59/B59-1</f>
        <v>0.24709677419354859</v>
      </c>
      <c r="G61" s="8">
        <f>G59/B59-1</f>
        <v>-0.09248826291079815</v>
      </c>
      <c r="H61" s="8"/>
    </row>
    <row r="62" spans="2:8" ht="12.75">
      <c r="B62" s="2"/>
      <c r="C62" s="2"/>
      <c r="D62" s="2"/>
      <c r="E62" s="2"/>
      <c r="F62" s="2"/>
      <c r="G62" s="2"/>
      <c r="H62" s="2"/>
    </row>
    <row r="63" spans="1:8" ht="12.75">
      <c r="A63" t="s">
        <v>3</v>
      </c>
      <c r="B63" s="2"/>
      <c r="C63" s="2"/>
      <c r="D63" s="2"/>
      <c r="E63" s="2"/>
      <c r="F63" s="2"/>
      <c r="G63" s="2"/>
      <c r="H63" s="2"/>
    </row>
    <row r="64" spans="1:8" ht="12.75">
      <c r="A64">
        <v>1000</v>
      </c>
      <c r="B64" s="2">
        <f>(A:A/B10/B15/B16)*(I5*3.1415962)/12/5280*60</f>
        <v>17.543280526669648</v>
      </c>
      <c r="C64" s="2">
        <f>(A:A/C10/C15/C16)*(I5*3.1415962)/12/5280*60</f>
        <v>15.385116678081147</v>
      </c>
      <c r="D64" s="2">
        <f>(A:A/D10/D15/D16)*(I5*3.1415962)/12/5280*60</f>
        <v>16.953077353498625</v>
      </c>
      <c r="E64" s="2">
        <f>(A:A/E10/E21)*(I5*3.1415962)/12/5280*60</f>
        <v>21.142128080201836</v>
      </c>
      <c r="F64" s="2">
        <f>(A:A/F10/F21)*(I5*3.1415962)/12/5280*60</f>
        <v>21.878168553582206</v>
      </c>
      <c r="G64" s="2">
        <f>(A:A/G10/G21)*(I5*3.1415962)/12/5280*60</f>
        <v>15.920732985001138</v>
      </c>
      <c r="H64" s="2"/>
    </row>
    <row r="65" spans="1:8" ht="12.75">
      <c r="A65">
        <v>2000</v>
      </c>
      <c r="B65" s="2">
        <f>(A:A/B10/B15/B16)*(I5*3.1415962)/12/5280*60</f>
        <v>35.086561053339295</v>
      </c>
      <c r="C65" s="2">
        <f>(A:A/C10/C15/C16)*(I5*3.1415962)/12/5280*60</f>
        <v>30.770233356162294</v>
      </c>
      <c r="D65" s="2">
        <f>(A:A/D10/D15/D16)*(I5*3.1415962)/12/5280*60</f>
        <v>33.90615470699725</v>
      </c>
      <c r="E65" s="2">
        <f>(A:A/E10/E21)*(I5*3.1415962)/12/5280*60</f>
        <v>42.28425616040367</v>
      </c>
      <c r="F65" s="2">
        <f>(A:A/F10/F21)*(I5*3.1415962)/12/5280*60</f>
        <v>43.75633710716441</v>
      </c>
      <c r="G65" s="2">
        <f>(A:A/G10/G21)*(I5*3.1415962)/12/5280*60</f>
        <v>31.841465970002275</v>
      </c>
      <c r="H65" s="2"/>
    </row>
    <row r="66" spans="1:8" ht="12.75">
      <c r="A66">
        <v>3000</v>
      </c>
      <c r="B66" s="2">
        <f>(A:A/B10/B15/B16)*(I5*3.1415962)/12/5280*60</f>
        <v>52.62984158000894</v>
      </c>
      <c r="C66" s="2">
        <f>(A:A/C10/C15/C16)*(I5*3.1415962)/12/5280*60</f>
        <v>46.15535003424344</v>
      </c>
      <c r="D66" s="2">
        <f>(A:A/D10/D15/D16)*(I5*3.1415962)/12/5280*60</f>
        <v>50.85923206049587</v>
      </c>
      <c r="E66" s="2">
        <f>(A:A/E10/E21)*(I5*3.1415962)/12/5280*60</f>
        <v>63.426384240605486</v>
      </c>
      <c r="F66" s="2">
        <f>(A:A/F10/F21)*(I5*3.1415962)/12/5280*60</f>
        <v>65.63450566074664</v>
      </c>
      <c r="G66" s="2">
        <f>(A:A/G10/G21)*(I5*3.1415962)/12/5280*60</f>
        <v>47.762198955003406</v>
      </c>
      <c r="H66" s="2"/>
    </row>
    <row r="67" spans="1:8" ht="12.75">
      <c r="A67">
        <v>4000</v>
      </c>
      <c r="B67" s="2">
        <f>(A:A/B10/B15/B16)*(I5*3.1415962)/12/5280*60</f>
        <v>70.17312210667859</v>
      </c>
      <c r="C67" s="2">
        <f>(A:A/C10/C15/C16)*(I5*3.1415962)/12/5280*60</f>
        <v>61.54046671232459</v>
      </c>
      <c r="D67" s="2">
        <f>(A:A/D10/D15/D16)*(I5*3.1415962)/12/5280*60</f>
        <v>67.8123094139945</v>
      </c>
      <c r="E67" s="2">
        <f>(A:A/E10/E21)*(I5*3.1415962)/12/5280*60</f>
        <v>84.56851232080734</v>
      </c>
      <c r="F67" s="2">
        <f>(A:A/F10/F21)*(I5*3.1415962)/12/5280*60</f>
        <v>87.51267421432883</v>
      </c>
      <c r="G67" s="2">
        <f>(A:A/G10/G21)*(I5*3.1415962)/12/5280*60</f>
        <v>63.68293194000455</v>
      </c>
      <c r="H67" s="2"/>
    </row>
    <row r="68" spans="1:8" ht="12.75">
      <c r="A68">
        <v>5000</v>
      </c>
      <c r="B68" s="2">
        <f>(A:A/B10/B15/B16)*(I5*3.1415962)/12/5280*60</f>
        <v>87.71640263334825</v>
      </c>
      <c r="C68" s="2">
        <f>(A:A/C10/C15/C16)*(I5*3.1415962)/12/5280*60</f>
        <v>76.92558339040572</v>
      </c>
      <c r="D68" s="2">
        <f>(A:A/D10/D15/D16)*(I5*3.1415962)/12/5280*60</f>
        <v>84.76538676749311</v>
      </c>
      <c r="E68" s="2">
        <f>(A:A/E10/E21)*(I5*3.1415962)/12/5280*60</f>
        <v>105.71064040100917</v>
      </c>
      <c r="F68" s="2">
        <f>(A:A/F10/F21)*(I5*3.1415962)/12/5280*60</f>
        <v>109.39084276791104</v>
      </c>
      <c r="G68" s="2">
        <f>(A:A/G10/G21)*(I5*3.1415962)/12/5280*60</f>
        <v>79.60366492500567</v>
      </c>
      <c r="H68" s="2"/>
    </row>
    <row r="69" spans="1:8" ht="12.75">
      <c r="A69">
        <v>6000</v>
      </c>
      <c r="B69" s="2">
        <f>(A:A/B10/B15/B16)*(I5*3.1415962)/12/5280*60</f>
        <v>105.25968316001789</v>
      </c>
      <c r="C69" s="2">
        <f>(A:A/C10/C15/C16)*(I5*3.1415962)/12/5280*60</f>
        <v>92.31070006848688</v>
      </c>
      <c r="D69" s="2">
        <f>(A:A/D10/D15/D16)*(I5*3.1415962)/12/5280*60</f>
        <v>101.71846412099174</v>
      </c>
      <c r="E69" s="2">
        <f>(A:A/E10/E21)*(I5*3.1415962)/12/5280*60</f>
        <v>126.85276848121097</v>
      </c>
      <c r="F69" s="2">
        <f>(A:A/F10/F21)*(I5*3.1415962)/12/5280*60</f>
        <v>131.26901132149328</v>
      </c>
      <c r="G69" s="2">
        <f>(A:A/G10/G21)*(I5*3.1415962)/12/5280*60</f>
        <v>95.52439791000681</v>
      </c>
      <c r="H69" s="2"/>
    </row>
    <row r="70" spans="1:8" ht="12.75">
      <c r="A70">
        <v>7000</v>
      </c>
      <c r="B70" s="2">
        <f>(A:A/B10/B15/B16)*(I5*3.1415962)/12/5280*60</f>
        <v>122.80296368668752</v>
      </c>
      <c r="C70" s="2">
        <f>(A:A/C10/C15/C16)*(I5*3.1415962)/12/5280*60</f>
        <v>107.69581674656803</v>
      </c>
      <c r="D70" s="2">
        <f>(A:A/D10/D15/D16)*(I5*3.1415962)/12/5280*60</f>
        <v>118.67154147449034</v>
      </c>
      <c r="E70" s="2">
        <f>(A:A/E10/E21)*(I5*3.1415962)/12/5280*60</f>
        <v>147.99489656141282</v>
      </c>
      <c r="F70" s="2">
        <f>(A:A/F10/F21)*(I5*3.1415962)/12/5280*60</f>
        <v>153.1471798750755</v>
      </c>
      <c r="G70" s="2">
        <f>(A:A/G10/G21)*(I5*3.1415962)/12/5280*60</f>
        <v>111.44513089500798</v>
      </c>
      <c r="H70" s="2"/>
    </row>
    <row r="71" spans="1:8" ht="12.75">
      <c r="A71">
        <v>8000</v>
      </c>
      <c r="B71" s="2">
        <f>(A:A/B10/B15/B16)*(I5*3.1415962)/12/5280*60</f>
        <v>140.34624421335718</v>
      </c>
      <c r="C71" s="2">
        <f>(A:A/C10/C15/C16)*(I5*3.1415962)/12/5280*60</f>
        <v>123.08093342464917</v>
      </c>
      <c r="D71" s="2">
        <f>(A:A/D10/D15/D16)*(I5*3.1415962)/12/5280*60</f>
        <v>135.624618827989</v>
      </c>
      <c r="E71" s="2">
        <f>(A:A/E10/E21)*(I5*3.1415962)/12/5280*60</f>
        <v>169.1370246416147</v>
      </c>
      <c r="F71" s="2">
        <f>(A:A/F10/F21)*(I5*3.1415962)/12/5280*60</f>
        <v>175.02534842865765</v>
      </c>
      <c r="G71" s="2">
        <f>(A:A/G10/G21)*(I5*3.1415962)/12/5280*60</f>
        <v>127.3658638800091</v>
      </c>
      <c r="H71" s="2"/>
    </row>
    <row r="72" spans="1:8" ht="12.75">
      <c r="A72">
        <v>9000</v>
      </c>
      <c r="B72" s="2">
        <f>(A:A/B10/B15/B16)*(I5*3.1415962)/12/5280*60</f>
        <v>157.88952474002681</v>
      </c>
      <c r="C72" s="2">
        <f>(A:A/C10/C15/C16)*(I5*3.1415962)/12/5280*60</f>
        <v>138.46605010273032</v>
      </c>
      <c r="D72" s="2">
        <f>(A:A/D10/D15/D16)*(I5*3.1415962)/12/5280*60</f>
        <v>152.57769618148765</v>
      </c>
      <c r="E72" s="2">
        <f>(A:A/E10/E21)*(I5*3.1415962)/12/5280*60</f>
        <v>190.27915272181653</v>
      </c>
      <c r="F72" s="2">
        <f>(A:A/F10/F21)*(I5*3.1415962)/12/5280*60</f>
        <v>196.90351698223992</v>
      </c>
      <c r="G72" s="2">
        <f>(A:A/G10/G21)*(I5*3.1415962)/12/5280*60</f>
        <v>143.28659686501024</v>
      </c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1:8" ht="12.75">
      <c r="A74" t="s">
        <v>24</v>
      </c>
      <c r="B74" s="8">
        <f>B72/B72-1</f>
        <v>0</v>
      </c>
      <c r="C74" s="8">
        <f>C72/B72-1</f>
        <v>-0.12301940023746505</v>
      </c>
      <c r="D74" s="8">
        <f>D72/B72-1</f>
        <v>-0.033642691415313064</v>
      </c>
      <c r="E74" s="8">
        <f>E72/B72-1</f>
        <v>0.20514108225432248</v>
      </c>
      <c r="F74" s="8">
        <f>F72/B72-1</f>
        <v>0.24709677419354859</v>
      </c>
      <c r="G74" s="8">
        <f>G72/B72-1</f>
        <v>-0.09248826291079815</v>
      </c>
      <c r="H74" s="8"/>
    </row>
    <row r="75" spans="2:8" ht="12.75">
      <c r="B75" s="2"/>
      <c r="C75" s="2"/>
      <c r="D75" s="2"/>
      <c r="E75" s="2"/>
      <c r="F75" s="2"/>
      <c r="G75" s="2"/>
      <c r="H75" s="2"/>
    </row>
    <row r="76" spans="1:8" ht="12.75">
      <c r="A76" t="s">
        <v>4</v>
      </c>
      <c r="B76" s="2"/>
      <c r="C76" s="2"/>
      <c r="D76" s="2"/>
      <c r="E76" s="2"/>
      <c r="F76" s="2"/>
      <c r="G76" s="2"/>
      <c r="H76" s="2"/>
    </row>
    <row r="77" spans="1:8" ht="12.75">
      <c r="A77">
        <v>1000</v>
      </c>
      <c r="B77" s="2">
        <f>(A:A/B11/B15/B16)*(I5*3.1415962)/12/5280*60</f>
        <v>21.94227128936308</v>
      </c>
      <c r="C77" s="2">
        <f>(A:A/C11/C15/C16)*(I5*3.1415962)/12/5280*60</f>
        <v>21.494279702602835</v>
      </c>
      <c r="D77" s="2">
        <f>(A:A/D11/D15/D16)*(I5*3.1415962)/12/5280*60</f>
        <v>23.68485037069014</v>
      </c>
      <c r="E77" s="2">
        <f>(A:A/E11/E21)*(I5*3.1415962)/12/5280*60</f>
        <v>29.537300494544542</v>
      </c>
      <c r="F77" s="2">
        <f>(A:A/F11/F21)*(I5*3.1415962)/12/5280*60</f>
        <v>27.364135743444415</v>
      </c>
      <c r="G77" s="2">
        <f>(A:A/G11/G21)*(I5*3.1415962)/12/5280*60</f>
        <v>19.912868733492417</v>
      </c>
      <c r="H77" s="2"/>
    </row>
    <row r="78" spans="1:8" ht="12.75">
      <c r="A78">
        <v>2000</v>
      </c>
      <c r="B78" s="2">
        <f>(A:A/B11/B15/B16)*(I5*3.1415962)/12/5280*60</f>
        <v>43.88454257872616</v>
      </c>
      <c r="C78" s="2">
        <f>(A:A/C11/C15/C16)*(I5*3.1415962)/12/5280*60</f>
        <v>42.98855940520567</v>
      </c>
      <c r="D78" s="2">
        <f>(A:A/D11/D15/D16)*(I5*3.1415962)/12/5280*60</f>
        <v>47.36970074138028</v>
      </c>
      <c r="E78" s="2">
        <f>(A:A/E11/E21)*(I5*3.1415962)/12/5280*60</f>
        <v>59.074600989089085</v>
      </c>
      <c r="F78" s="2">
        <f>(A:A/F11/F21)*(I5*3.1415962)/12/5280*60</f>
        <v>54.72827148688883</v>
      </c>
      <c r="G78" s="2">
        <f>(A:A/G11/G21)*(I5*3.1415962)/12/5280*60</f>
        <v>39.82573746698483</v>
      </c>
      <c r="H78" s="2"/>
    </row>
    <row r="79" spans="1:8" ht="12.75">
      <c r="A79">
        <v>3000</v>
      </c>
      <c r="B79" s="2">
        <f>(A:A/B11/B15/B16)*(I5*3.1415962)/12/5280*60</f>
        <v>65.82681386808926</v>
      </c>
      <c r="C79" s="2">
        <f>(A:A/C11/C15/C16)*(I5*3.1415962)/12/5280*60</f>
        <v>64.48283910780849</v>
      </c>
      <c r="D79" s="2">
        <f>(A:A/D11/D15/D16)*(I5*3.1415962)/12/5280*60</f>
        <v>71.0545511120704</v>
      </c>
      <c r="E79" s="2">
        <f>(A:A/E11/E21)*(I5*3.1415962)/12/5280*60</f>
        <v>88.6119014836336</v>
      </c>
      <c r="F79" s="2">
        <f>(A:A/F11/F21)*(I5*3.1415962)/12/5280*60</f>
        <v>82.09240723033327</v>
      </c>
      <c r="G79" s="2">
        <f>(A:A/G11/G21)*(I5*3.1415962)/12/5280*60</f>
        <v>59.73860620047723</v>
      </c>
      <c r="H79" s="2"/>
    </row>
    <row r="80" spans="1:8" ht="12.75">
      <c r="A80">
        <v>4000</v>
      </c>
      <c r="B80" s="2">
        <f>(A:A/B11/B15/B16)*(I5*3.1415962)/12/5280*60</f>
        <v>87.76908515745232</v>
      </c>
      <c r="C80" s="2">
        <f>(A:A/C11/C15/C16)*(I5*3.1415962)/12/5280*60</f>
        <v>85.97711881041134</v>
      </c>
      <c r="D80" s="2">
        <f>(A:A/D11/D15/D16)*(I5*3.1415962)/12/5280*60</f>
        <v>94.73940148276056</v>
      </c>
      <c r="E80" s="2">
        <f>(A:A/E11/E21)*(I5*3.1415962)/12/5280*60</f>
        <v>118.14920197817817</v>
      </c>
      <c r="F80" s="2">
        <f>(A:A/F11/F21)*(I5*3.1415962)/12/5280*60</f>
        <v>109.45654297377766</v>
      </c>
      <c r="G80" s="2">
        <f>(A:A/G11/G21)*(I5*3.1415962)/12/5280*60</f>
        <v>79.65147493396967</v>
      </c>
      <c r="H80" s="2"/>
    </row>
    <row r="81" spans="1:8" ht="12.75">
      <c r="A81">
        <v>5000</v>
      </c>
      <c r="B81" s="2">
        <f>(A:A/B11/B15/B16)*(I5*3.1415962)/12/5280*60</f>
        <v>109.71135644681542</v>
      </c>
      <c r="C81" s="2">
        <f>(A:A/C11/C15/C16)*(I5*3.1415962)/12/5280*60</f>
        <v>107.47139851301418</v>
      </c>
      <c r="D81" s="2">
        <f>(A:A/D11/D15/D16)*(I5*3.1415962)/12/5280*60</f>
        <v>118.42425185345071</v>
      </c>
      <c r="E81" s="2">
        <f>(A:A/E11/E21)*(I5*3.1415962)/12/5280*60</f>
        <v>147.68650247272268</v>
      </c>
      <c r="F81" s="2">
        <f>(A:A/F11/F21)*(I5*3.1415962)/12/5280*60</f>
        <v>136.82067871722205</v>
      </c>
      <c r="G81" s="2">
        <f>(A:A/G11/G21)*(I5*3.1415962)/12/5280*60</f>
        <v>99.56434366746207</v>
      </c>
      <c r="H81" s="2"/>
    </row>
    <row r="82" spans="1:8" ht="12.75">
      <c r="A82">
        <v>6000</v>
      </c>
      <c r="B82" s="2">
        <f>(A:A/B11/B15/B16)*(I5*3.1415962)/12/5280*60</f>
        <v>131.65362773617852</v>
      </c>
      <c r="C82" s="2">
        <f>(A:A/C11/C15/C16)*(I5*3.1415962)/12/5280*60</f>
        <v>128.96567821561698</v>
      </c>
      <c r="D82" s="2">
        <f>(A:A/D11/D15/D16)*(I5*3.1415962)/12/5280*60</f>
        <v>142.1091022241408</v>
      </c>
      <c r="E82" s="2">
        <f>(A:A/E11/E21)*(I5*3.1415962)/12/5280*60</f>
        <v>177.2238029672672</v>
      </c>
      <c r="F82" s="2">
        <f>(A:A/F11/F21)*(I5*3.1415962)/12/5280*60</f>
        <v>164.18481446066653</v>
      </c>
      <c r="G82" s="2">
        <f>(A:A/G11/G21)*(I5*3.1415962)/12/5280*60</f>
        <v>119.47721240095446</v>
      </c>
      <c r="H82" s="2"/>
    </row>
    <row r="83" spans="1:8" ht="12.75">
      <c r="A83">
        <v>7000</v>
      </c>
      <c r="B83" s="2">
        <f>(A:A/B11/B15/B16)*(I5*3.1415962)/12/5280*60</f>
        <v>153.59589902554157</v>
      </c>
      <c r="C83" s="2">
        <f>(A:A/C11/C15/C16)*(I5*3.1415962)/12/5280*60</f>
        <v>150.45995791821983</v>
      </c>
      <c r="D83" s="2">
        <f>(A:A/D11/D15/D16)*(I5*3.1415962)/12/5280*60</f>
        <v>165.79395259483093</v>
      </c>
      <c r="E83" s="2">
        <f>(A:A/E11/E21)*(I5*3.1415962)/12/5280*60</f>
        <v>206.76110346181176</v>
      </c>
      <c r="F83" s="2">
        <f>(A:A/F11/F21)*(I5*3.1415962)/12/5280*60</f>
        <v>191.54895020411092</v>
      </c>
      <c r="G83" s="2">
        <f>(A:A/G11/G21)*(I5*3.1415962)/12/5280*60</f>
        <v>139.3900811344469</v>
      </c>
      <c r="H83" s="2"/>
    </row>
    <row r="84" spans="1:8" ht="12.75">
      <c r="A84">
        <v>8000</v>
      </c>
      <c r="B84" s="2">
        <f>(A:A/B11/B15/B16)*(I5*3.1415962)/12/5280*60</f>
        <v>175.53817031490465</v>
      </c>
      <c r="C84" s="2">
        <f>(A:A/C11/C15/C16)*(I5*3.1415962)/12/5280*60</f>
        <v>171.95423762082268</v>
      </c>
      <c r="D84" s="2">
        <f>(A:A/D11/D15/D16)*(I5*3.1415962)/12/5280*60</f>
        <v>189.4788029655211</v>
      </c>
      <c r="E84" s="2">
        <f>(A:A/E11/E21)*(I5*3.1415962)/12/5280*60</f>
        <v>236.29840395635634</v>
      </c>
      <c r="F84" s="2">
        <f>(A:A/F11/F21)*(I5*3.1415962)/12/5280*60</f>
        <v>218.91308594755532</v>
      </c>
      <c r="G84" s="2">
        <f>(A:A/G11/G21)*(I5*3.1415962)/12/5280*60</f>
        <v>159.30294986793933</v>
      </c>
      <c r="H84" s="2"/>
    </row>
    <row r="85" spans="1:8" ht="12.75">
      <c r="A85">
        <v>9000</v>
      </c>
      <c r="B85" s="2">
        <f>(A:A/B11/B15/B16)*(I5*3.1415962)/12/5280*60</f>
        <v>197.48044160426778</v>
      </c>
      <c r="C85" s="2">
        <f>(A:A/C11/C15/C16)*(I5*3.1415962)/12/5280*60</f>
        <v>193.44851732342553</v>
      </c>
      <c r="D85" s="2">
        <f>(A:A/D11/D15/D16)*(I5*3.1415962)/12/5280*60</f>
        <v>213.16365333621124</v>
      </c>
      <c r="E85" s="2">
        <f>(A:A/E11/E21)*(I5*3.1415962)/12/5280*60</f>
        <v>265.8357044509009</v>
      </c>
      <c r="F85" s="2">
        <f>(A:A/F11/F21)*(I5*3.1415962)/12/5280*60</f>
        <v>246.2772216909997</v>
      </c>
      <c r="G85" s="2">
        <f>(A:A/G11/G21)*(I5*3.1415962)/12/5280*60</f>
        <v>179.2158186014317</v>
      </c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1:8" ht="12.75">
      <c r="A87" t="s">
        <v>24</v>
      </c>
      <c r="B87" s="8">
        <f>B85/B85-1</f>
        <v>0</v>
      </c>
      <c r="C87" s="8">
        <f>C85/B85-1</f>
        <v>-0.020416828360764194</v>
      </c>
      <c r="D87" s="8">
        <f>D85/B85-1</f>
        <v>0.0794165316045381</v>
      </c>
      <c r="E87" s="8">
        <f>E85/B85-1</f>
        <v>0.34613687457520803</v>
      </c>
      <c r="F87" s="8">
        <f>F85/B85-1</f>
        <v>0.24709677419354814</v>
      </c>
      <c r="G87" s="8">
        <f>G85/B85-1</f>
        <v>-0.09248826291079837</v>
      </c>
      <c r="H87" s="8"/>
    </row>
    <row r="88" spans="2:8" ht="12.75">
      <c r="B88" s="2"/>
      <c r="C88" s="2"/>
      <c r="D88" s="2"/>
      <c r="E88" s="2"/>
      <c r="F88" s="2"/>
      <c r="G88" s="2"/>
      <c r="H88" s="2"/>
    </row>
    <row r="89" spans="1:8" ht="12.75">
      <c r="A89" t="s">
        <v>5</v>
      </c>
      <c r="B89" s="2"/>
      <c r="C89" s="2"/>
      <c r="D89" s="2"/>
      <c r="E89" s="2"/>
      <c r="F89" s="2"/>
      <c r="G89" s="2"/>
      <c r="H89" s="2"/>
    </row>
    <row r="90" spans="1:8" ht="12.75">
      <c r="A90">
        <v>1000</v>
      </c>
      <c r="B90" s="2">
        <f>(A:A/B13/B15/B16)*(I5*3.1415962)/12/5280*60</f>
        <v>4.615777851773789</v>
      </c>
      <c r="C90" s="2">
        <f>(A:A/C13/C15/C16)*(I5*3.1415962)/12/5280*60</f>
        <v>4.188872576281096</v>
      </c>
      <c r="D90" s="2">
        <f>(A:A/D13/D15/D16)*(I5*3.1415962)/12/5280*60</f>
        <v>4.615777851773789</v>
      </c>
      <c r="E90" s="2">
        <f>(A:A/E13/E21)*(I5*3.1415962)/12/5280*60</f>
        <v>5.756321669341118</v>
      </c>
      <c r="F90" s="2">
        <f>(A:A/F13/F21)*(I5*3.1415962)/12/5280*60</f>
        <v>5.756321669341118</v>
      </c>
      <c r="G90" s="2">
        <f>(A:A/G13/G21)*(I5*3.1415962)/12/5280*60</f>
        <v>4.188872576281096</v>
      </c>
      <c r="H90" s="2"/>
    </row>
    <row r="91" spans="1:8" ht="12.75">
      <c r="A91">
        <v>2000</v>
      </c>
      <c r="B91" s="2">
        <f>(A:A/B13/B15/B16)*(I5*3.1415962)/12/5280*60</f>
        <v>9.231555703547578</v>
      </c>
      <c r="C91" s="2">
        <f>(A:A/C13/C15/C16)*(I5*3.1415962)/12/5280*60</f>
        <v>8.377745152562191</v>
      </c>
      <c r="D91" s="2">
        <f>(A:A/D13/D15/D16)*(I5*3.1415962)/12/5280*60</f>
        <v>9.231555703547578</v>
      </c>
      <c r="E91" s="2">
        <f>(A:A/E13/E21)*(I5*3.1415962)/12/5280*60</f>
        <v>11.512643338682237</v>
      </c>
      <c r="F91" s="2">
        <f>(A:A/F13/F21)*(I5*3.1415962)/12/5280*60</f>
        <v>11.512643338682237</v>
      </c>
      <c r="G91" s="2">
        <f>(A:A/G13/G21)*(I5*3.1415962)/12/5280*60</f>
        <v>8.377745152562191</v>
      </c>
      <c r="H91" s="2"/>
    </row>
    <row r="92" spans="1:8" ht="12.75">
      <c r="A92">
        <v>3000</v>
      </c>
      <c r="B92" s="2">
        <f>(A:A/B13/B15/B16)*(I5*3.1415962)/12/5280*60</f>
        <v>13.847333555321365</v>
      </c>
      <c r="C92" s="2">
        <f>(A:A/C13/C15/C16)*(I5*3.1415962)/12/5280*60</f>
        <v>12.566617728843289</v>
      </c>
      <c r="D92" s="2">
        <f>(A:A/D13/D15/D16)*(I5*3.1415962)/12/5280*60</f>
        <v>13.847333555321365</v>
      </c>
      <c r="E92" s="2">
        <f>(A:A/E13/E21)*(I5*3.1415962)/12/5280*60</f>
        <v>17.268965008023358</v>
      </c>
      <c r="F92" s="2">
        <f>(A:A/F13/F21)*(I5*3.1415962)/12/5280*60</f>
        <v>17.268965008023358</v>
      </c>
      <c r="G92" s="2">
        <f>(A:A/G13/G21)*(I5*3.1415962)/12/5280*60</f>
        <v>12.566617728843285</v>
      </c>
      <c r="H92" s="2"/>
    </row>
    <row r="93" spans="1:8" ht="12.75">
      <c r="A93">
        <v>4000</v>
      </c>
      <c r="B93" s="2">
        <f>(A:A/B13/B15/B16)*(I5*3.1415962)/12/5280*60</f>
        <v>18.463111407095155</v>
      </c>
      <c r="C93" s="2">
        <f>(A:A/C13/C15/C16)*(I5*3.1415962)/12/5280*60</f>
        <v>16.755490305124383</v>
      </c>
      <c r="D93" s="2">
        <f>(A:A/D13/D15/D16)*(I5*3.1415962)/12/5280*60</f>
        <v>18.463111407095155</v>
      </c>
      <c r="E93" s="2">
        <f>(A:A/E13/E21)*(I5*3.1415962)/12/5280*60</f>
        <v>23.025286677364473</v>
      </c>
      <c r="F93" s="2">
        <f>(A:A/F13/F21)*(I5*3.1415962)/12/5280*60</f>
        <v>23.025286677364473</v>
      </c>
      <c r="G93" s="2">
        <f>(A:A/G13/G21)*(I5*3.1415962)/12/5280*60</f>
        <v>16.755490305124383</v>
      </c>
      <c r="H93" s="2"/>
    </row>
    <row r="94" spans="1:8" ht="12.75">
      <c r="A94">
        <v>5000</v>
      </c>
      <c r="B94" s="2">
        <f>(A:A/B13/B15/B16)*(I5*3.1415962)/12/5280*60</f>
        <v>23.07888925886894</v>
      </c>
      <c r="C94" s="2">
        <f>(A:A/C13/C15/C16)*(I5*3.1415962)/12/5280*60</f>
        <v>20.94436288140547</v>
      </c>
      <c r="D94" s="2">
        <f>(A:A/D13/D15/D16)*(I5*3.1415962)/12/5280*60</f>
        <v>23.07888925886894</v>
      </c>
      <c r="E94" s="2">
        <f>(A:A/E13/E21)*(I5*3.1415962)/12/5280*60</f>
        <v>28.781608346705593</v>
      </c>
      <c r="F94" s="2">
        <f>(A:A/F13/F21)*(I5*3.1415962)/12/5280*60</f>
        <v>28.781608346705593</v>
      </c>
      <c r="G94" s="2">
        <f>(A:A/G13/G21)*(I5*3.1415962)/12/5280*60</f>
        <v>20.94436288140547</v>
      </c>
      <c r="H94" s="2"/>
    </row>
    <row r="95" spans="1:8" ht="12.75">
      <c r="A95">
        <v>6000</v>
      </c>
      <c r="B95" s="2">
        <f>(A:A/B13/B15/B16)*(I5*3.1415962)/12/5280*60</f>
        <v>27.69466711064273</v>
      </c>
      <c r="C95" s="2">
        <f>(A:A/C13/C15/C16)*(I5*3.1415962)/12/5280*60</f>
        <v>25.133235457686578</v>
      </c>
      <c r="D95" s="2">
        <f>(A:A/D13/D15/D16)*(I5*3.1415962)/12/5280*60</f>
        <v>27.69466711064273</v>
      </c>
      <c r="E95" s="2">
        <f>(A:A/E13/E21)*(I5*3.1415962)/12/5280*60</f>
        <v>34.537930016046715</v>
      </c>
      <c r="F95" s="2">
        <f>(A:A/F13/F21)*(I5*3.1415962)/12/5280*60</f>
        <v>34.537930016046715</v>
      </c>
      <c r="G95" s="2">
        <f>(A:A/G13/G21)*(I5*3.1415962)/12/5280*60</f>
        <v>25.13323545768657</v>
      </c>
      <c r="H95" s="2"/>
    </row>
    <row r="96" spans="1:8" ht="12.75">
      <c r="A96">
        <v>7000</v>
      </c>
      <c r="B96" s="2">
        <f>(A:A/B13/B15/B16)*(I5*3.1415962)/12/5280*60</f>
        <v>32.310444962416526</v>
      </c>
      <c r="C96" s="2">
        <f>(A:A/C13/C15/C16)*(I5*3.1415962)/12/5280*60</f>
        <v>29.322108033967666</v>
      </c>
      <c r="D96" s="2">
        <f>(A:A/D13/D15/D16)*(I5*3.1415962)/12/5280*60</f>
        <v>32.310444962416526</v>
      </c>
      <c r="E96" s="2">
        <f>(A:A/E13/E21)*(I5*3.1415962)/12/5280*60</f>
        <v>40.294251685387835</v>
      </c>
      <c r="F96" s="2">
        <f>(A:A/F13/F21)*(I5*3.1415962)/12/5280*60</f>
        <v>40.294251685387835</v>
      </c>
      <c r="G96" s="2">
        <f>(A:A/G13/G21)*(I5*3.1415962)/12/5280*60</f>
        <v>29.322108033967666</v>
      </c>
      <c r="H96" s="2"/>
    </row>
    <row r="97" spans="1:8" ht="12.75">
      <c r="A97">
        <v>8000</v>
      </c>
      <c r="B97" s="2">
        <f>(A:A/B13/B15/B16)*(I5*3.1415962)/12/5280*60</f>
        <v>36.92622281419031</v>
      </c>
      <c r="C97" s="2">
        <f>(A:A/C13/C15/C16)*(I5*3.1415962)/12/5280*60</f>
        <v>33.510980610248765</v>
      </c>
      <c r="D97" s="2">
        <f>(A:A/D13/D15/D16)*(I5*3.1415962)/12/5280*60</f>
        <v>36.92622281419031</v>
      </c>
      <c r="E97" s="2">
        <f>(A:A/E13/E21)*(I5*3.1415962)/12/5280*60</f>
        <v>46.05057335472895</v>
      </c>
      <c r="F97" s="2">
        <f>(A:A/F13/F21)*(I5*3.1415962)/12/5280*60</f>
        <v>46.05057335472895</v>
      </c>
      <c r="G97" s="2">
        <f>(A:A/G13/G21)*(I5*3.1415962)/12/5280*60</f>
        <v>33.510980610248765</v>
      </c>
      <c r="H97" s="2"/>
    </row>
    <row r="98" spans="1:8" ht="12.75">
      <c r="A98">
        <v>9000</v>
      </c>
      <c r="B98" s="2">
        <f>(A:A/B13/B15/B16)*(I5*3.1415962)/12/5280*60</f>
        <v>41.542000665964096</v>
      </c>
      <c r="C98" s="2">
        <f>(A:A/C13/C15/C16)*(I5*3.1415962)/12/5280*60</f>
        <v>37.69985318652987</v>
      </c>
      <c r="D98" s="2">
        <f>(A:A/D13/D15/D16)*(I5*3.1415962)/12/5280*60</f>
        <v>41.542000665964096</v>
      </c>
      <c r="E98" s="2">
        <f>(A:A/E13/E21)*(I5*3.1415962)/12/5280*60</f>
        <v>51.806895024070066</v>
      </c>
      <c r="F98" s="2">
        <f>(A:A/F13/F21)*(I5*3.1415962)/12/5280*60</f>
        <v>51.806895024070066</v>
      </c>
      <c r="G98" s="2">
        <f>(A:A/G13/G21)*(I5*3.1415962)/12/5280*60</f>
        <v>37.69985318652986</v>
      </c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1:8" ht="12.75">
      <c r="A100" t="s">
        <v>24</v>
      </c>
      <c r="B100" s="8">
        <f>B98/B98-1</f>
        <v>0</v>
      </c>
      <c r="C100" s="8">
        <f>C98/B98-1</f>
        <v>-0.09248826291079781</v>
      </c>
      <c r="D100" s="8">
        <f>D98/B98-1</f>
        <v>0</v>
      </c>
      <c r="E100" s="8">
        <f>E98/B98-1</f>
        <v>0.24709677419354836</v>
      </c>
      <c r="F100" s="8">
        <f>F98/B98-1</f>
        <v>0.24709677419354836</v>
      </c>
      <c r="G100" s="8">
        <f>G98/B98-1</f>
        <v>-0.09248826291079815</v>
      </c>
      <c r="H10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McWilliams</dc:creator>
  <cp:keywords/>
  <dc:description/>
  <cp:lastModifiedBy>Ryan Hertz</cp:lastModifiedBy>
  <dcterms:created xsi:type="dcterms:W3CDTF">2004-07-09T18:52:52Z</dcterms:created>
  <dcterms:modified xsi:type="dcterms:W3CDTF">2006-08-23T19:49:10Z</dcterms:modified>
  <cp:category/>
  <cp:version/>
  <cp:contentType/>
  <cp:contentStatus/>
</cp:coreProperties>
</file>